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1st Q (2019)" sheetId="1" r:id="rId1"/>
  </sheets>
  <definedNames>
    <definedName name="_xlnm.Print_Area" localSheetId="0">'1st Q (2019)'!$A$1:$G$37</definedName>
  </definedNames>
  <calcPr calcId="144525"/>
</workbook>
</file>

<file path=xl/calcChain.xml><?xml version="1.0" encoding="utf-8"?>
<calcChain xmlns="http://schemas.openxmlformats.org/spreadsheetml/2006/main">
  <c r="C64" i="1" l="1"/>
  <c r="B64" i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D51" i="1"/>
  <c r="D64" i="1" s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J37" i="1"/>
  <c r="B29" i="1"/>
  <c r="C27" i="1"/>
  <c r="G25" i="1" s="1"/>
  <c r="G24" i="1"/>
  <c r="C24" i="1"/>
  <c r="C29" i="1" s="1"/>
  <c r="J14" i="1" s="1"/>
  <c r="G23" i="1"/>
  <c r="J18" i="1"/>
  <c r="C13" i="1"/>
  <c r="C30" i="1" s="1"/>
  <c r="B13" i="1"/>
  <c r="B30" i="1" s="1"/>
  <c r="J30" i="1" l="1"/>
  <c r="C35" i="1"/>
  <c r="G13" i="1"/>
  <c r="J32" i="1"/>
  <c r="F51" i="1"/>
  <c r="J33" i="1" l="1"/>
  <c r="G30" i="1"/>
</calcChain>
</file>

<file path=xl/sharedStrings.xml><?xml version="1.0" encoding="utf-8"?>
<sst xmlns="http://schemas.openxmlformats.org/spreadsheetml/2006/main" count="32" uniqueCount="32">
  <si>
    <t>FDP Form 8 - Local Disaster Risk Reduction and Management Fund Utilization</t>
  </si>
  <si>
    <t>(COA Form)</t>
  </si>
  <si>
    <t>LOCAL DISASTER RISK REDUCTION AND MANAGEMENT FUND UTILIZATION</t>
  </si>
  <si>
    <t>For the1sr Quarter, CY 2019</t>
  </si>
  <si>
    <t>Province, City or Municipality of Alaminos, Laguna</t>
  </si>
  <si>
    <t>Particulars</t>
  </si>
  <si>
    <t>LRRRMF</t>
  </si>
  <si>
    <t>NDRRMF</t>
  </si>
  <si>
    <t>From Other LGUs</t>
  </si>
  <si>
    <t>From Other
Sources</t>
  </si>
  <si>
    <t>Total</t>
  </si>
  <si>
    <t>Quick Response
Funds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</si>
  <si>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</si>
  <si>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</si>
  <si>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</si>
  <si>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</si>
  <si>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  Previous Year's
                Appropriations
                transferred to the
               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</si>
  <si>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</si>
  <si>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</si>
  <si>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</si>
  <si>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</si>
  <si>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</si>
  <si>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</si>
  <si>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</si>
  <si>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</si>
  <si>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</si>
  <si>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Transfers to other LGUs</t>
  </si>
  <si>
    <t xml:space="preserve">    Total Utilization</t>
  </si>
  <si>
    <t xml:space="preserve">    Unitilized Balance</t>
  </si>
  <si>
    <t>We hereby certify that we have reviewed the contents and hereby attest to the veracity and
correctness of tha data or information contained in this document.</t>
  </si>
  <si>
    <t>CIRILO M. MISTA</t>
  </si>
  <si>
    <t>Municipal Accountant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</si>
</sst>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/>
    <xf numFmtId="43" fontId="0" fillId="0" borderId="1" xfId="1" applyFont="1" applyBorder="1"/>
    <xf numFmtId="0" fontId="4" fillId="0" borderId="1" xfId="0" applyFont="1" applyBorder="1"/>
    <xf numFmtId="43" fontId="0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left" vertical="top" wrapText="1"/>
    </xf>
    <xf numFmtId="43" fontId="4" fillId="0" borderId="3" xfId="1" applyFont="1" applyBorder="1" applyAlignment="1">
      <alignment vertical="center" wrapText="1"/>
    </xf>
    <xf numFmtId="43" fontId="4" fillId="0" borderId="4" xfId="1" applyFont="1" applyBorder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 applyAlignment="1">
      <alignment vertical="center" wrapText="1"/>
    </xf>
    <xf numFmtId="0" fontId="2" fillId="0" borderId="8" xfId="0" applyFont="1" applyBorder="1" applyAlignment="1">
      <alignment horizontal="left" vertical="top" wrapText="1"/>
    </xf>
    <xf numFmtId="43" fontId="4" fillId="0" borderId="9" xfId="1" applyFont="1" applyBorder="1" applyAlignment="1">
      <alignment vertical="center" wrapText="1"/>
    </xf>
    <xf numFmtId="43" fontId="4" fillId="0" borderId="10" xfId="1" applyFont="1" applyBorder="1" applyAlignment="1">
      <alignment vertical="center" wrapText="1"/>
    </xf>
    <xf numFmtId="43" fontId="0" fillId="0" borderId="0" xfId="1" applyFont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43" fontId="4" fillId="0" borderId="1" xfId="1" applyFont="1" applyBorder="1" applyAlignment="1">
      <alignment vertical="center" wrapText="1"/>
    </xf>
    <xf numFmtId="43" fontId="4" fillId="0" borderId="11" xfId="1" applyFont="1" applyBorder="1" applyAlignment="1">
      <alignment vertical="center" wrapText="1"/>
    </xf>
    <xf numFmtId="0" fontId="5" fillId="0" borderId="1" xfId="0" applyFont="1" applyBorder="1" applyAlignment="1"/>
    <xf numFmtId="43" fontId="0" fillId="0" borderId="1" xfId="1" applyFont="1" applyBorder="1" applyAlignment="1"/>
    <xf numFmtId="0" fontId="5" fillId="0" borderId="1" xfId="0" applyFont="1" applyBorder="1" applyAlignment="1">
      <alignment horizontal="left" wrapText="1"/>
    </xf>
    <xf numFmtId="43" fontId="0" fillId="0" borderId="1" xfId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2" fillId="0" borderId="0" xfId="0" applyFont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43" fontId="0" fillId="0" borderId="0" xfId="1" applyFont="1" applyBorder="1"/>
    <xf numFmtId="43" fontId="0" fillId="0" borderId="11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7"/>
  <sheetViews>
    <sheetView tabSelected="1" topLeftCell="A15" workbookViewId="0">
      <selection activeCell="H60" sqref="H60"/>
    </sheetView>
  </sheetViews>
  <sheetFormatPr defaultRowHeight="15" x14ac:dyDescent="0.25"/>
  <cols>
    <col min="1" max="1" width="25.8554687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140625" customWidth="1"/>
    <col min="7" max="7" width="14" customWidth="1"/>
    <col min="10" max="10" width="33.140625" customWidth="1"/>
  </cols>
  <sheetData>
    <row r="2" spans="1:10" x14ac:dyDescent="0.25">
      <c r="A2" s="1" t="s">
        <v>0</v>
      </c>
      <c r="B2" s="1"/>
      <c r="C2" s="1"/>
      <c r="D2" s="1"/>
      <c r="E2" s="1"/>
      <c r="F2" s="1"/>
      <c r="G2" s="1"/>
    </row>
    <row r="3" spans="1:10" x14ac:dyDescent="0.25">
      <c r="A3" s="1" t="s">
        <v>1</v>
      </c>
      <c r="B3" s="1"/>
      <c r="C3" s="1"/>
      <c r="D3" s="1"/>
      <c r="E3" s="1"/>
      <c r="F3" s="1"/>
      <c r="G3" s="1"/>
    </row>
    <row r="4" spans="1:10" x14ac:dyDescent="0.25">
      <c r="A4" s="2" t="s">
        <v>2</v>
      </c>
      <c r="B4" s="2"/>
      <c r="C4" s="2"/>
      <c r="D4" s="2"/>
      <c r="E4" s="2"/>
      <c r="F4" s="2"/>
      <c r="G4" s="2"/>
    </row>
    <row r="5" spans="1:10" x14ac:dyDescent="0.25">
      <c r="C5" s="2" t="s">
        <v>3</v>
      </c>
      <c r="D5" s="2"/>
      <c r="E5" s="2"/>
    </row>
    <row r="6" spans="1:10" x14ac:dyDescent="0.25">
      <c r="C6" s="3" t="s">
        <v>4</v>
      </c>
      <c r="D6" s="3"/>
      <c r="E6" s="3"/>
    </row>
    <row r="8" spans="1:10" x14ac:dyDescent="0.25">
      <c r="A8" s="4" t="s">
        <v>5</v>
      </c>
      <c r="B8" s="5" t="s">
        <v>6</v>
      </c>
      <c r="C8" s="5"/>
      <c r="D8" s="4" t="s">
        <v>7</v>
      </c>
      <c r="E8" s="4" t="s">
        <v>8</v>
      </c>
      <c r="F8" s="6" t="s">
        <v>9</v>
      </c>
      <c r="G8" s="4" t="s">
        <v>10</v>
      </c>
    </row>
    <row r="9" spans="1:10" x14ac:dyDescent="0.25">
      <c r="A9" s="4"/>
      <c r="B9" s="7" t="s">
        <v>11</v>
      </c>
      <c r="C9" s="8" t="s">
        <v>12</v>
      </c>
      <c r="D9" s="4"/>
      <c r="E9" s="4"/>
      <c r="F9" s="4"/>
      <c r="G9" s="4"/>
    </row>
    <row r="10" spans="1:10" x14ac:dyDescent="0.25">
      <c r="A10" s="4"/>
      <c r="B10" s="9"/>
      <c r="C10" s="10"/>
      <c r="D10" s="4"/>
      <c r="E10" s="4"/>
      <c r="F10" s="4"/>
      <c r="G10" s="4"/>
    </row>
    <row r="11" spans="1:10" x14ac:dyDescent="0.25">
      <c r="A11" s="4"/>
      <c r="B11" s="9"/>
      <c r="C11" s="10"/>
      <c r="D11" s="4"/>
      <c r="E11" s="4"/>
      <c r="F11" s="4"/>
      <c r="G11" s="4"/>
    </row>
    <row r="12" spans="1:10" x14ac:dyDescent="0.25">
      <c r="A12" s="11" t="s">
        <v>13</v>
      </c>
      <c r="B12" s="12"/>
      <c r="C12" s="12"/>
      <c r="D12" s="12"/>
      <c r="E12" s="12"/>
      <c r="F12" s="12"/>
      <c r="G12" s="12"/>
    </row>
    <row r="13" spans="1:10" x14ac:dyDescent="0.25">
      <c r="A13" s="13" t="s">
        <v>14</v>
      </c>
      <c r="B13" s="12">
        <f>300000+400000</f>
        <v>700000</v>
      </c>
      <c r="C13" s="12">
        <f>1150000+50000+150000+100000+60000+250000+50000+657000+100000+466800+250000+300000+502718+150000+50000+200000+200000+2308508</f>
        <v>6995026</v>
      </c>
      <c r="D13" s="12"/>
      <c r="E13" s="12"/>
      <c r="F13" s="12"/>
      <c r="G13" s="12">
        <f>SUM(B13:F13)</f>
        <v>7695026</v>
      </c>
      <c r="J13" s="14">
        <v>7695026</v>
      </c>
    </row>
    <row r="14" spans="1:10" x14ac:dyDescent="0.25">
      <c r="A14" s="13" t="s">
        <v>15</v>
      </c>
      <c r="B14" s="12"/>
      <c r="C14" s="12"/>
      <c r="D14" s="12"/>
      <c r="E14" s="12"/>
      <c r="F14" s="12"/>
      <c r="G14" s="12"/>
      <c r="J14" s="15">
        <f>SUM(J13-C29)</f>
        <v>7590502.8899999997</v>
      </c>
    </row>
    <row r="15" spans="1:10" x14ac:dyDescent="0.25">
      <c r="A15" s="16" t="s">
        <v>16</v>
      </c>
      <c r="B15" s="17"/>
      <c r="C15" s="17"/>
      <c r="D15" s="17"/>
      <c r="E15" s="17"/>
      <c r="F15" s="17"/>
      <c r="G15" s="18"/>
      <c r="J15" s="14"/>
    </row>
    <row r="16" spans="1:10" x14ac:dyDescent="0.25">
      <c r="A16" s="19"/>
      <c r="B16" s="20"/>
      <c r="C16" s="20"/>
      <c r="D16" s="20"/>
      <c r="E16" s="20"/>
      <c r="F16" s="20"/>
      <c r="G16" s="21"/>
      <c r="J16" s="14">
        <v>6305039.5999999996</v>
      </c>
    </row>
    <row r="17" spans="1:10" x14ac:dyDescent="0.25">
      <c r="A17" s="22"/>
      <c r="B17" s="23"/>
      <c r="C17" s="23"/>
      <c r="D17" s="23"/>
      <c r="E17" s="23"/>
      <c r="F17" s="23"/>
      <c r="G17" s="24"/>
      <c r="J17" s="25">
        <v>2084450.55</v>
      </c>
    </row>
    <row r="18" spans="1:10" x14ac:dyDescent="0.25">
      <c r="A18" s="26" t="s">
        <v>17</v>
      </c>
      <c r="B18" s="27"/>
      <c r="C18" s="28"/>
      <c r="D18" s="27"/>
      <c r="E18" s="28"/>
      <c r="F18" s="27"/>
      <c r="G18" s="24"/>
      <c r="J18" s="25">
        <f>SUM(J16-J17)</f>
        <v>4220589.05</v>
      </c>
    </row>
    <row r="19" spans="1:10" x14ac:dyDescent="0.25">
      <c r="A19" s="29" t="s">
        <v>18</v>
      </c>
      <c r="B19" s="30"/>
      <c r="C19" s="30"/>
      <c r="D19" s="30"/>
      <c r="E19" s="30"/>
      <c r="F19" s="30"/>
      <c r="G19" s="30"/>
      <c r="J19" s="25"/>
    </row>
    <row r="20" spans="1:10" x14ac:dyDescent="0.25">
      <c r="A20" s="29" t="s">
        <v>19</v>
      </c>
      <c r="B20" s="30"/>
      <c r="C20" s="30"/>
      <c r="D20" s="30"/>
      <c r="E20" s="30"/>
      <c r="F20" s="30"/>
      <c r="G20" s="30"/>
    </row>
    <row r="21" spans="1:10" x14ac:dyDescent="0.25">
      <c r="A21" s="29" t="s">
        <v>20</v>
      </c>
      <c r="B21" s="30">
        <v>0</v>
      </c>
      <c r="C21" s="30">
        <v>0</v>
      </c>
      <c r="D21" s="30"/>
      <c r="E21" s="30"/>
      <c r="F21" s="30"/>
      <c r="G21" s="30"/>
    </row>
    <row r="22" spans="1:10" x14ac:dyDescent="0.25">
      <c r="A22" s="29" t="s">
        <v>21</v>
      </c>
      <c r="B22" s="30">
        <v>0</v>
      </c>
      <c r="C22" s="30"/>
      <c r="D22" s="30"/>
      <c r="E22" s="30"/>
      <c r="F22" s="30"/>
      <c r="G22" s="30"/>
    </row>
    <row r="23" spans="1:10" x14ac:dyDescent="0.25">
      <c r="A23" s="29" t="s">
        <v>22</v>
      </c>
      <c r="B23" s="30">
        <v>0</v>
      </c>
      <c r="C23" s="30">
        <v>55455</v>
      </c>
      <c r="D23" s="30"/>
      <c r="E23" s="30"/>
      <c r="F23" s="30"/>
      <c r="G23" s="30">
        <f>SUM(C23)</f>
        <v>55455</v>
      </c>
    </row>
    <row r="24" spans="1:10" x14ac:dyDescent="0.25">
      <c r="A24" s="29" t="s">
        <v>23</v>
      </c>
      <c r="B24" s="30">
        <v>0</v>
      </c>
      <c r="C24" s="30">
        <f>11280+31615</f>
        <v>42895</v>
      </c>
      <c r="D24" s="30"/>
      <c r="E24" s="30"/>
      <c r="F24" s="30"/>
      <c r="G24" s="30">
        <f>SUM(C24)</f>
        <v>42895</v>
      </c>
    </row>
    <row r="25" spans="1:10" x14ac:dyDescent="0.25">
      <c r="A25" s="31" t="s">
        <v>24</v>
      </c>
      <c r="B25" s="32">
        <v>0</v>
      </c>
      <c r="C25" s="32">
        <v>0</v>
      </c>
      <c r="D25" s="32"/>
      <c r="E25" s="32"/>
      <c r="F25" s="32"/>
      <c r="G25" s="32">
        <f>SUM(C27)</f>
        <v>6173.11</v>
      </c>
    </row>
    <row r="26" spans="1:10" x14ac:dyDescent="0.25">
      <c r="A26" s="33"/>
      <c r="B26" s="32"/>
      <c r="C26" s="32"/>
      <c r="D26" s="32"/>
      <c r="E26" s="32"/>
      <c r="F26" s="32"/>
      <c r="G26" s="32"/>
    </row>
    <row r="27" spans="1:10" x14ac:dyDescent="0.25">
      <c r="A27" s="34" t="s">
        <v>25</v>
      </c>
      <c r="B27" s="12">
        <v>0</v>
      </c>
      <c r="C27" s="12">
        <f>6173.11</f>
        <v>6173.11</v>
      </c>
      <c r="D27" s="12"/>
      <c r="E27" s="12"/>
      <c r="F27" s="12"/>
      <c r="G27" s="12"/>
    </row>
    <row r="28" spans="1:10" x14ac:dyDescent="0.25">
      <c r="A28" s="34" t="s">
        <v>26</v>
      </c>
      <c r="B28" s="12">
        <v>0</v>
      </c>
      <c r="C28" s="12">
        <v>0</v>
      </c>
      <c r="D28" s="12"/>
      <c r="E28" s="12"/>
      <c r="F28" s="12"/>
      <c r="G28" s="12"/>
    </row>
    <row r="29" spans="1:10" x14ac:dyDescent="0.25">
      <c r="A29" s="34" t="s">
        <v>27</v>
      </c>
      <c r="B29" s="12">
        <f>SUM(B21:B28)</f>
        <v>0</v>
      </c>
      <c r="C29" s="12">
        <f>SUM(C23:C27)</f>
        <v>104523.11</v>
      </c>
      <c r="D29" s="12"/>
      <c r="E29" s="12"/>
      <c r="F29" s="12"/>
      <c r="G29" s="12"/>
    </row>
    <row r="30" spans="1:10" x14ac:dyDescent="0.25">
      <c r="A30" s="34" t="s">
        <v>28</v>
      </c>
      <c r="B30" s="12">
        <f>SUM(B13-B29)</f>
        <v>700000</v>
      </c>
      <c r="C30" s="12">
        <f>SUM(C13-(C23+C24+C27))</f>
        <v>6890502.8899999997</v>
      </c>
      <c r="D30" s="12"/>
      <c r="E30" s="12"/>
      <c r="F30" s="12"/>
      <c r="G30" s="12">
        <f>SUM(G13-(G23+G24+G25+G26))</f>
        <v>7590502.8899999997</v>
      </c>
      <c r="J30" s="15">
        <f>SUM(B30:C30)</f>
        <v>7590502.8899999997</v>
      </c>
    </row>
    <row r="32" spans="1:10" x14ac:dyDescent="0.25">
      <c r="C32" s="35" t="s">
        <v>29</v>
      </c>
      <c r="D32" s="1"/>
      <c r="E32" s="1"/>
      <c r="F32" s="1"/>
      <c r="G32" s="1"/>
      <c r="J32" s="15">
        <f>SUM(C23:C28)</f>
        <v>104523.11</v>
      </c>
    </row>
    <row r="33" spans="2:10" x14ac:dyDescent="0.25">
      <c r="C33" s="1"/>
      <c r="D33" s="1"/>
      <c r="E33" s="1"/>
      <c r="F33" s="1"/>
      <c r="G33" s="1"/>
      <c r="J33" s="15">
        <f>SUM(G13-J32)</f>
        <v>7590502.8899999997</v>
      </c>
    </row>
    <row r="35" spans="2:10" x14ac:dyDescent="0.25">
      <c r="C35" s="15">
        <f>SUM(B30:C30)</f>
        <v>7590502.8899999997</v>
      </c>
      <c r="J35" s="14">
        <v>7695026</v>
      </c>
    </row>
    <row r="36" spans="2:10" ht="15" customHeight="1" x14ac:dyDescent="0.25">
      <c r="E36" s="36" t="s">
        <v>30</v>
      </c>
      <c r="F36" s="36"/>
      <c r="J36" s="14">
        <v>104523.11</v>
      </c>
    </row>
    <row r="37" spans="2:10" x14ac:dyDescent="0.25">
      <c r="E37" s="37" t="s">
        <v>31</v>
      </c>
      <c r="F37" s="37"/>
      <c r="J37" s="14">
        <f>SUM(J35-J36)</f>
        <v>7590502.8899999997</v>
      </c>
    </row>
    <row r="44" spans="2:10" x14ac:dyDescent="0.25">
      <c r="B44" s="14">
        <v>300000</v>
      </c>
      <c r="C44" s="14"/>
      <c r="D44" s="14">
        <v>300000</v>
      </c>
      <c r="E44" s="14">
        <f t="shared" ref="E44:E56" si="0">SUM(B44-C44)</f>
        <v>300000</v>
      </c>
      <c r="F44" s="15">
        <f t="shared" ref="F44:F55" si="1">SUM(D44-E44)</f>
        <v>0</v>
      </c>
    </row>
    <row r="45" spans="2:10" x14ac:dyDescent="0.25">
      <c r="B45" s="14">
        <v>400000</v>
      </c>
      <c r="C45" s="14"/>
      <c r="D45" s="14">
        <v>400000</v>
      </c>
      <c r="E45" s="14">
        <f t="shared" si="0"/>
        <v>400000</v>
      </c>
      <c r="F45" s="15">
        <f t="shared" si="1"/>
        <v>0</v>
      </c>
    </row>
    <row r="46" spans="2:10" x14ac:dyDescent="0.25">
      <c r="B46" s="14">
        <v>1150000</v>
      </c>
      <c r="C46" s="14"/>
      <c r="D46" s="14">
        <v>1150000</v>
      </c>
      <c r="E46" s="14">
        <f t="shared" si="0"/>
        <v>1150000</v>
      </c>
      <c r="F46" s="15">
        <f t="shared" si="1"/>
        <v>0</v>
      </c>
    </row>
    <row r="47" spans="2:10" x14ac:dyDescent="0.25">
      <c r="B47" s="14">
        <v>50000</v>
      </c>
      <c r="C47" s="14"/>
      <c r="D47" s="14">
        <v>50000</v>
      </c>
      <c r="E47" s="14">
        <f t="shared" si="0"/>
        <v>50000</v>
      </c>
      <c r="F47" s="15">
        <f t="shared" si="1"/>
        <v>0</v>
      </c>
    </row>
    <row r="48" spans="2:10" x14ac:dyDescent="0.25">
      <c r="B48" s="14">
        <v>150000</v>
      </c>
      <c r="C48" s="14"/>
      <c r="D48" s="14">
        <v>150000</v>
      </c>
      <c r="E48" s="14">
        <f t="shared" si="0"/>
        <v>150000</v>
      </c>
      <c r="F48" s="15">
        <f t="shared" si="1"/>
        <v>0</v>
      </c>
    </row>
    <row r="49" spans="2:6" x14ac:dyDescent="0.25">
      <c r="B49" s="14">
        <v>100000</v>
      </c>
      <c r="C49" s="14"/>
      <c r="D49" s="14">
        <v>100000</v>
      </c>
      <c r="E49" s="14">
        <f t="shared" si="0"/>
        <v>100000</v>
      </c>
      <c r="F49" s="15">
        <f t="shared" si="1"/>
        <v>0</v>
      </c>
    </row>
    <row r="50" spans="2:6" x14ac:dyDescent="0.25">
      <c r="B50" s="14">
        <v>60000</v>
      </c>
      <c r="C50" s="14"/>
      <c r="D50" s="14">
        <v>60000</v>
      </c>
      <c r="E50" s="14">
        <f t="shared" si="0"/>
        <v>60000</v>
      </c>
      <c r="F50" s="15">
        <f t="shared" si="1"/>
        <v>0</v>
      </c>
    </row>
    <row r="51" spans="2:6" x14ac:dyDescent="0.25">
      <c r="B51" s="14">
        <v>250000</v>
      </c>
      <c r="C51" s="14">
        <v>55455</v>
      </c>
      <c r="D51" s="14">
        <f>SUM(B51-C51)</f>
        <v>194545</v>
      </c>
      <c r="E51" s="14">
        <f t="shared" si="0"/>
        <v>194545</v>
      </c>
      <c r="F51" s="15">
        <f t="shared" si="1"/>
        <v>0</v>
      </c>
    </row>
    <row r="52" spans="2:6" x14ac:dyDescent="0.25">
      <c r="B52" s="14">
        <v>50000</v>
      </c>
      <c r="C52" s="14"/>
      <c r="D52" s="14">
        <v>50000</v>
      </c>
      <c r="E52" s="14">
        <f t="shared" si="0"/>
        <v>50000</v>
      </c>
      <c r="F52" s="15">
        <f t="shared" si="1"/>
        <v>0</v>
      </c>
    </row>
    <row r="53" spans="2:6" x14ac:dyDescent="0.25">
      <c r="B53" s="14">
        <v>657000</v>
      </c>
      <c r="C53" s="14"/>
      <c r="D53" s="14">
        <v>657000</v>
      </c>
      <c r="E53" s="14">
        <f t="shared" si="0"/>
        <v>657000</v>
      </c>
      <c r="F53" s="15">
        <f t="shared" si="1"/>
        <v>0</v>
      </c>
    </row>
    <row r="54" spans="2:6" x14ac:dyDescent="0.25">
      <c r="B54" s="14">
        <v>100000</v>
      </c>
      <c r="C54" s="14">
        <v>11280</v>
      </c>
      <c r="D54" s="14">
        <v>88720</v>
      </c>
      <c r="E54" s="14">
        <f t="shared" si="0"/>
        <v>88720</v>
      </c>
      <c r="F54" s="15">
        <f t="shared" si="1"/>
        <v>0</v>
      </c>
    </row>
    <row r="55" spans="2:6" x14ac:dyDescent="0.25">
      <c r="B55" s="14">
        <v>466800</v>
      </c>
      <c r="C55" s="14"/>
      <c r="D55" s="14">
        <v>466800</v>
      </c>
      <c r="E55" s="14">
        <f t="shared" si="0"/>
        <v>466800</v>
      </c>
      <c r="F55" s="15">
        <f t="shared" si="1"/>
        <v>0</v>
      </c>
    </row>
    <row r="56" spans="2:6" x14ac:dyDescent="0.25">
      <c r="B56" s="14">
        <v>250000</v>
      </c>
      <c r="C56" s="14">
        <v>31615</v>
      </c>
      <c r="D56" s="14">
        <v>218385</v>
      </c>
      <c r="E56" s="14">
        <f t="shared" si="0"/>
        <v>218385</v>
      </c>
      <c r="F56" s="15">
        <f>SUM(D56-E56)</f>
        <v>0</v>
      </c>
    </row>
    <row r="57" spans="2:6" x14ac:dyDescent="0.25">
      <c r="B57" s="14">
        <v>300000</v>
      </c>
      <c r="C57" s="14">
        <v>6173.11</v>
      </c>
      <c r="D57" s="14">
        <v>293826.89</v>
      </c>
      <c r="E57" s="14">
        <f>SUM(B57-C57)</f>
        <v>293826.89</v>
      </c>
      <c r="F57" s="15">
        <f t="shared" ref="F57" si="2">SUM(D57-E57)</f>
        <v>0</v>
      </c>
    </row>
    <row r="58" spans="2:6" x14ac:dyDescent="0.25">
      <c r="B58" s="14">
        <v>502718</v>
      </c>
      <c r="C58" s="14"/>
      <c r="D58" s="14">
        <v>502718</v>
      </c>
      <c r="E58" s="14">
        <f t="shared" ref="E58:E62" si="3">SUM(B58-C58)</f>
        <v>502718</v>
      </c>
      <c r="F58" s="15">
        <f>SUM(D59-E58)</f>
        <v>-352718</v>
      </c>
    </row>
    <row r="59" spans="2:6" x14ac:dyDescent="0.25">
      <c r="B59" s="14">
        <v>150000</v>
      </c>
      <c r="C59" s="14"/>
      <c r="D59" s="14">
        <v>150000</v>
      </c>
      <c r="E59" s="14">
        <f t="shared" si="3"/>
        <v>150000</v>
      </c>
      <c r="F59" s="15">
        <f>SUM(D60-E59)</f>
        <v>-100000</v>
      </c>
    </row>
    <row r="60" spans="2:6" x14ac:dyDescent="0.25">
      <c r="B60" s="14">
        <v>50000</v>
      </c>
      <c r="C60" s="14"/>
      <c r="D60" s="14">
        <v>50000</v>
      </c>
      <c r="E60" s="14">
        <f t="shared" si="3"/>
        <v>50000</v>
      </c>
      <c r="F60" s="15">
        <f>SUM(D61-E60)</f>
        <v>150000</v>
      </c>
    </row>
    <row r="61" spans="2:6" x14ac:dyDescent="0.25">
      <c r="B61" s="14">
        <v>200000</v>
      </c>
      <c r="C61" s="14"/>
      <c r="D61" s="14">
        <v>200000</v>
      </c>
      <c r="E61" s="14">
        <f t="shared" si="3"/>
        <v>200000</v>
      </c>
      <c r="F61" s="15">
        <f>SUM(D62-E61)</f>
        <v>0</v>
      </c>
    </row>
    <row r="62" spans="2:6" x14ac:dyDescent="0.25">
      <c r="B62" s="38">
        <v>200000</v>
      </c>
      <c r="C62" s="38"/>
      <c r="D62" s="14">
        <v>200000</v>
      </c>
      <c r="E62" s="14">
        <f t="shared" si="3"/>
        <v>200000</v>
      </c>
      <c r="F62" s="15">
        <f>SUM(D63-E62)</f>
        <v>2108508</v>
      </c>
    </row>
    <row r="63" spans="2:6" x14ac:dyDescent="0.25">
      <c r="B63" s="39">
        <v>2308508</v>
      </c>
      <c r="C63" s="39"/>
      <c r="D63" s="38">
        <v>2308508</v>
      </c>
      <c r="F63" s="15"/>
    </row>
    <row r="64" spans="2:6" x14ac:dyDescent="0.25">
      <c r="B64" s="15">
        <f>SUM(B44:B63)</f>
        <v>7695026</v>
      </c>
      <c r="C64" s="15">
        <f>SUM(C44:C62)</f>
        <v>104523.11</v>
      </c>
      <c r="D64" s="14">
        <f>SUM(D44:D63)</f>
        <v>7590502.8900000006</v>
      </c>
    </row>
    <row r="65" spans="4:5" x14ac:dyDescent="0.25">
      <c r="D65" s="14"/>
      <c r="E65" s="15"/>
    </row>
    <row r="66" spans="4:5" x14ac:dyDescent="0.25">
      <c r="D66" s="14"/>
    </row>
    <row r="67" spans="4:5" x14ac:dyDescent="0.25">
      <c r="D67" s="14"/>
    </row>
    <row r="68" spans="4:5" x14ac:dyDescent="0.25">
      <c r="D68" s="14"/>
    </row>
    <row r="69" spans="4:5" x14ac:dyDescent="0.25">
      <c r="D69" s="14"/>
    </row>
    <row r="70" spans="4:5" x14ac:dyDescent="0.25">
      <c r="D70" s="14"/>
    </row>
    <row r="71" spans="4:5" x14ac:dyDescent="0.25">
      <c r="D71" s="14"/>
    </row>
    <row r="72" spans="4:5" x14ac:dyDescent="0.25">
      <c r="D72" s="14"/>
    </row>
    <row r="73" spans="4:5" x14ac:dyDescent="0.25">
      <c r="D73" s="14"/>
    </row>
    <row r="74" spans="4:5" x14ac:dyDescent="0.25">
      <c r="D74" s="14"/>
    </row>
    <row r="75" spans="4:5" x14ac:dyDescent="0.25">
      <c r="D75" s="14"/>
    </row>
    <row r="76" spans="4:5" x14ac:dyDescent="0.25">
      <c r="D76" s="14"/>
    </row>
    <row r="77" spans="4:5" x14ac:dyDescent="0.25">
      <c r="D77" s="14"/>
    </row>
    <row r="78" spans="4:5" x14ac:dyDescent="0.25">
      <c r="D78" s="14"/>
    </row>
    <row r="79" spans="4:5" x14ac:dyDescent="0.25">
      <c r="D79" s="14"/>
    </row>
    <row r="80" spans="4:5" x14ac:dyDescent="0.25">
      <c r="D80" s="14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  <row r="93" spans="4:4" x14ac:dyDescent="0.25">
      <c r="D93" s="14"/>
    </row>
    <row r="94" spans="4:4" x14ac:dyDescent="0.25">
      <c r="D94" s="14"/>
    </row>
    <row r="95" spans="4:4" x14ac:dyDescent="0.25">
      <c r="D95" s="14"/>
    </row>
    <row r="96" spans="4:4" x14ac:dyDescent="0.25">
      <c r="D96" s="14"/>
    </row>
    <row r="97" spans="4:4" x14ac:dyDescent="0.25">
      <c r="D97" s="14"/>
    </row>
    <row r="98" spans="4:4" x14ac:dyDescent="0.25">
      <c r="D98" s="14"/>
    </row>
    <row r="99" spans="4:4" x14ac:dyDescent="0.25">
      <c r="D99" s="14"/>
    </row>
    <row r="100" spans="4:4" x14ac:dyDescent="0.25">
      <c r="D100" s="14"/>
    </row>
    <row r="101" spans="4:4" x14ac:dyDescent="0.25">
      <c r="D101" s="14"/>
    </row>
    <row r="102" spans="4:4" x14ac:dyDescent="0.25">
      <c r="D102" s="14"/>
    </row>
    <row r="103" spans="4:4" x14ac:dyDescent="0.25">
      <c r="D103" s="14"/>
    </row>
    <row r="104" spans="4:4" x14ac:dyDescent="0.25">
      <c r="D104" s="14"/>
    </row>
    <row r="105" spans="4:4" x14ac:dyDescent="0.25">
      <c r="D105" s="14"/>
    </row>
    <row r="106" spans="4:4" x14ac:dyDescent="0.25">
      <c r="D106" s="14"/>
    </row>
    <row r="107" spans="4:4" x14ac:dyDescent="0.25">
      <c r="D107" s="14"/>
    </row>
    <row r="108" spans="4:4" x14ac:dyDescent="0.25">
      <c r="D108" s="14"/>
    </row>
    <row r="109" spans="4:4" x14ac:dyDescent="0.25">
      <c r="D109" s="14"/>
    </row>
    <row r="110" spans="4:4" x14ac:dyDescent="0.25">
      <c r="D110" s="14"/>
    </row>
    <row r="111" spans="4:4" x14ac:dyDescent="0.25">
      <c r="D111" s="14"/>
    </row>
    <row r="112" spans="4:4" x14ac:dyDescent="0.25">
      <c r="D112" s="14"/>
    </row>
    <row r="113" spans="4:4" x14ac:dyDescent="0.25">
      <c r="D113" s="14"/>
    </row>
    <row r="114" spans="4:4" x14ac:dyDescent="0.25">
      <c r="D114" s="14"/>
    </row>
    <row r="115" spans="4:4" x14ac:dyDescent="0.25">
      <c r="D115" s="14"/>
    </row>
    <row r="116" spans="4:4" x14ac:dyDescent="0.25">
      <c r="D116" s="14"/>
    </row>
    <row r="117" spans="4:4" x14ac:dyDescent="0.25">
      <c r="D117" s="14"/>
    </row>
    <row r="118" spans="4:4" x14ac:dyDescent="0.25">
      <c r="D118" s="14"/>
    </row>
    <row r="119" spans="4:4" x14ac:dyDescent="0.25">
      <c r="D119" s="14"/>
    </row>
    <row r="120" spans="4:4" x14ac:dyDescent="0.25">
      <c r="D120" s="14"/>
    </row>
    <row r="121" spans="4:4" x14ac:dyDescent="0.25">
      <c r="D121" s="14"/>
    </row>
    <row r="122" spans="4:4" x14ac:dyDescent="0.25">
      <c r="D122" s="14"/>
    </row>
    <row r="123" spans="4:4" x14ac:dyDescent="0.25">
      <c r="D123" s="14"/>
    </row>
    <row r="124" spans="4:4" x14ac:dyDescent="0.25">
      <c r="D124" s="14"/>
    </row>
    <row r="125" spans="4:4" x14ac:dyDescent="0.25">
      <c r="D125" s="14"/>
    </row>
    <row r="126" spans="4:4" x14ac:dyDescent="0.25">
      <c r="D126" s="14"/>
    </row>
    <row r="127" spans="4:4" x14ac:dyDescent="0.25">
      <c r="D127" s="14"/>
    </row>
    <row r="128" spans="4:4" x14ac:dyDescent="0.25">
      <c r="D128" s="14"/>
    </row>
    <row r="129" spans="4:4" x14ac:dyDescent="0.25">
      <c r="D129" s="14"/>
    </row>
    <row r="130" spans="4:4" x14ac:dyDescent="0.25">
      <c r="D130" s="14"/>
    </row>
    <row r="131" spans="4:4" x14ac:dyDescent="0.25">
      <c r="D131" s="14"/>
    </row>
    <row r="132" spans="4:4" x14ac:dyDescent="0.25">
      <c r="D132" s="14"/>
    </row>
    <row r="133" spans="4:4" x14ac:dyDescent="0.25">
      <c r="D133" s="14"/>
    </row>
    <row r="134" spans="4:4" x14ac:dyDescent="0.25">
      <c r="D134" s="14"/>
    </row>
    <row r="135" spans="4:4" x14ac:dyDescent="0.25">
      <c r="D135" s="14"/>
    </row>
    <row r="136" spans="4:4" x14ac:dyDescent="0.25">
      <c r="D136" s="14"/>
    </row>
    <row r="137" spans="4:4" x14ac:dyDescent="0.25">
      <c r="D137" s="14"/>
    </row>
    <row r="138" spans="4:4" x14ac:dyDescent="0.25">
      <c r="D138" s="14"/>
    </row>
    <row r="139" spans="4:4" x14ac:dyDescent="0.25">
      <c r="D139" s="14"/>
    </row>
    <row r="140" spans="4:4" x14ac:dyDescent="0.25">
      <c r="D140" s="14"/>
    </row>
    <row r="141" spans="4:4" x14ac:dyDescent="0.25">
      <c r="D141" s="14"/>
    </row>
    <row r="142" spans="4:4" x14ac:dyDescent="0.25">
      <c r="D142" s="14"/>
    </row>
    <row r="143" spans="4:4" x14ac:dyDescent="0.25">
      <c r="D143" s="14"/>
    </row>
    <row r="144" spans="4:4" x14ac:dyDescent="0.25">
      <c r="D144" s="14"/>
    </row>
    <row r="145" spans="4:4" x14ac:dyDescent="0.25">
      <c r="D145" s="14"/>
    </row>
    <row r="146" spans="4:4" x14ac:dyDescent="0.25">
      <c r="D146" s="14"/>
    </row>
    <row r="147" spans="4:4" x14ac:dyDescent="0.25">
      <c r="D147" s="14"/>
    </row>
  </sheetData>
  <mergeCells count="24">
    <mergeCell ref="G25:G26"/>
    <mergeCell ref="C32:G33"/>
    <mergeCell ref="E36:F36"/>
    <mergeCell ref="E37:F37"/>
    <mergeCell ref="G8:G11"/>
    <mergeCell ref="B9:B11"/>
    <mergeCell ref="C9:C11"/>
    <mergeCell ref="A15:A17"/>
    <mergeCell ref="A25:A26"/>
    <mergeCell ref="B25:B26"/>
    <mergeCell ref="C25:C26"/>
    <mergeCell ref="D25:D26"/>
    <mergeCell ref="E25:E26"/>
    <mergeCell ref="F25:F26"/>
    <mergeCell ref="A2:G2"/>
    <mergeCell ref="A3:G3"/>
    <mergeCell ref="A4:G4"/>
    <mergeCell ref="C5:E5"/>
    <mergeCell ref="C6:E6"/>
    <mergeCell ref="A8:A11"/>
    <mergeCell ref="B8:C8"/>
    <mergeCell ref="D8:D11"/>
    <mergeCell ref="E8:E11"/>
    <mergeCell ref="F8:F11"/>
  </mergeCells>
  <pageMargins left="0.7" right="0.7" top="0.32" bottom="0.53" header="0.15" footer="0.22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 (2019)</vt:lpstr>
      <vt:lpstr>'1st Q (2019)'!Print_Area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intel</dc:creator>
  <cp:lastModifiedBy>intel</cp:lastModifiedBy>
  <dcterms:created xsi:type="dcterms:W3CDTF">2019-04-30T08:21:06Z</dcterms:created>
  <dcterms:modified xsi:type="dcterms:W3CDTF">2019-04-30T08:21:41Z</dcterms:modified>
</cp:coreProperties>
</file>