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Form 6 (1st Q 2019)" sheetId="1" r:id="rId1"/>
  </sheets>
  <definedNames>
    <definedName name="_xlnm.Print_Area" localSheetId="0">'Form 6 (1st Q 2019)'!$A$1:$I$26</definedName>
  </definedNames>
  <calcPr calcId="144525"/>
</workbook>
</file>

<file path=xl/calcChain.xml><?xml version="1.0" encoding="utf-8"?>
<calcChain xmlns="http://schemas.openxmlformats.org/spreadsheetml/2006/main">
  <c r="G43" i="1" l="1"/>
  <c r="I43" i="1" s="1"/>
  <c r="G18" i="1"/>
  <c r="C18" i="1"/>
  <c r="J16" i="1"/>
  <c r="I16" i="1"/>
  <c r="J15" i="1"/>
  <c r="I15" i="1"/>
  <c r="I18" i="1" s="1"/>
  <c r="J14" i="1"/>
  <c r="I14" i="1"/>
  <c r="N13" i="1"/>
  <c r="G13" i="1" s="1"/>
  <c r="N12" i="1"/>
  <c r="G12" i="1" s="1"/>
  <c r="N11" i="1"/>
  <c r="I11" i="1"/>
  <c r="G11" i="1"/>
  <c r="J11" i="1" s="1"/>
  <c r="G10" i="1"/>
  <c r="I10" i="1" s="1"/>
  <c r="J12" i="1" l="1"/>
  <c r="I12" i="1"/>
  <c r="J13" i="1"/>
  <c r="I13" i="1"/>
  <c r="J10" i="1"/>
</calcChain>
</file>

<file path=xl/sharedStrings.xml><?xml version="1.0" encoding="utf-8"?>
<sst xmlns="http://schemas.openxmlformats.org/spreadsheetml/2006/main" count="39" uniqueCount="32">
  <si>
    <t>FDP Form 6 - Trust Fund Utilization</t>
  </si>
  <si>
    <t>October</t>
  </si>
  <si>
    <t>November</t>
  </si>
  <si>
    <t>CONSOLIDATED QUARTERLY REPORT ON GOVERNMENT PROJECTS, PROGRAMS or ACTIVITIES</t>
  </si>
  <si>
    <t>December</t>
  </si>
  <si>
    <r>
      <t>For the 1st</t>
    </r>
    <r>
      <rPr>
        <b/>
        <sz val="11"/>
        <color indexed="8"/>
        <rFont val="Calibri"/>
        <family val="2"/>
      </rPr>
      <t xml:space="preserve"> Quarter, CY 2019</t>
    </r>
  </si>
  <si>
    <r>
      <t xml:space="preserve">Province, City or Municipality:     </t>
    </r>
    <r>
      <rPr>
        <b/>
        <sz val="10"/>
        <color indexed="8"/>
        <rFont val="Calibri"/>
        <family val="2"/>
      </rPr>
      <t>ALAMINOS, LAGUNA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</si>
  <si>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</si>
  <si>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</si>
  <si>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</si>
  <si>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</si>
  <si>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</si>
  <si>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</si>
  <si>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</si>
  <si>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</si>
  <si>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</si>
  <si>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</si>
  <si>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DSWD - Region IV-A (Senior Citizen Pension)</t>
  </si>
  <si>
    <t>LGU-Alaminos</t>
  </si>
  <si>
    <t>DSWD - Region IV-A (Supplemental Feeding Program)</t>
  </si>
  <si>
    <t>DSWD -Region IV-A (Sustainable Livelihood Program)</t>
  </si>
  <si>
    <t>DTI Region IV-A (Yaman Pinoy)</t>
  </si>
  <si>
    <t>DILG Region IV-A (LGSF-DepEd)</t>
  </si>
  <si>
    <t>DILG Region IV-A (Assistance to Municipalities) AM</t>
  </si>
  <si>
    <t>DILG Region IV-A (Assistance to Disadvantage Municipalities) ADM</t>
  </si>
  <si>
    <t>TOTAL</t>
  </si>
  <si>
    <t>We hereby certify that we have reviewed the contents and hereby attest to the veracity and correctness of the data or information contained in this document.</t>
  </si>
  <si>
    <t>CIRILO M. MISTA</t>
  </si>
  <si>
    <t>HON. LORETO M. MASA</t>
  </si>
  <si>
    <t>Municipal Accountant</t>
  </si>
  <si>
    <t>LCE</t>
  </si>
  <si>
    <t>DOH Region IV-A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</si>
</sst>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2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9" fontId="4" fillId="0" borderId="0" xfId="2" applyFont="1" applyAlignment="1">
      <alignment vertical="center" wrapText="1"/>
    </xf>
    <xf numFmtId="0" fontId="0" fillId="0" borderId="0" xfId="0" applyFill="1" applyAlignment="1">
      <alignment vertical="center" wrapText="1"/>
    </xf>
    <xf numFmtId="10" fontId="6" fillId="0" borderId="1" xfId="2" applyNumberFormat="1" applyFont="1" applyFill="1" applyBorder="1" applyAlignment="1">
      <alignment horizontal="center" vertical="center" wrapText="1"/>
    </xf>
    <xf numFmtId="10" fontId="4" fillId="0" borderId="0" xfId="2" applyNumberFormat="1" applyFont="1" applyAlignment="1">
      <alignment vertical="center" wrapText="1"/>
    </xf>
    <xf numFmtId="43" fontId="4" fillId="0" borderId="0" xfId="1" applyFont="1" applyFill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43" fontId="9" fillId="0" borderId="1" xfId="1" applyFont="1" applyBorder="1"/>
    <xf numFmtId="43" fontId="9" fillId="0" borderId="1" xfId="1" applyFont="1" applyBorder="1" applyAlignment="1">
      <alignment horizontal="center"/>
    </xf>
    <xf numFmtId="0" fontId="6" fillId="0" borderId="0" xfId="0" applyFont="1"/>
    <xf numFmtId="0" fontId="6" fillId="0" borderId="5" xfId="0" applyFont="1" applyBorder="1" applyAlignment="1">
      <alignment horizontal="left" vertical="center" wrapText="1"/>
    </xf>
    <xf numFmtId="43" fontId="6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9" zoomScaleNormal="100" zoomScalePageLayoutView="115" workbookViewId="0">
      <selection activeCell="L24" sqref="L24"/>
    </sheetView>
  </sheetViews>
  <sheetFormatPr defaultRowHeight="15" x14ac:dyDescent="0.25"/>
  <cols>
    <col min="1" max="1" width="16.140625" style="30" customWidth="1"/>
    <col min="2" max="2" width="12" style="30" customWidth="1"/>
    <col min="3" max="3" width="13.140625" style="30" customWidth="1"/>
    <col min="4" max="5" width="12" style="30" customWidth="1"/>
    <col min="6" max="6" width="12.140625" style="30" customWidth="1"/>
    <col min="7" max="7" width="16" style="30" customWidth="1"/>
    <col min="8" max="8" width="12" style="30" customWidth="1"/>
    <col min="9" max="9" width="20" style="30" customWidth="1"/>
    <col min="10" max="10" width="13.7109375" style="30" customWidth="1"/>
    <col min="11" max="16384" width="9.140625" style="30"/>
  </cols>
  <sheetData>
    <row r="1" spans="1:16" s="2" customFormat="1" ht="28.5" x14ac:dyDescent="0.25">
      <c r="A1" s="1" t="s">
        <v>0</v>
      </c>
      <c r="J1" s="2" t="s">
        <v>1</v>
      </c>
    </row>
    <row r="2" spans="1:16" s="2" customFormat="1" ht="17.25" customHeight="1" x14ac:dyDescent="0.25">
      <c r="J2" s="2" t="s">
        <v>2</v>
      </c>
    </row>
    <row r="3" spans="1:16" s="2" customFormat="1" ht="17.25" customHeight="1" x14ac:dyDescent="0.25">
      <c r="A3" s="3" t="s">
        <v>3</v>
      </c>
      <c r="B3" s="3"/>
      <c r="C3" s="3"/>
      <c r="D3" s="3"/>
      <c r="E3" s="3"/>
      <c r="F3" s="3"/>
      <c r="G3" s="3"/>
      <c r="H3" s="3"/>
      <c r="I3" s="3"/>
      <c r="J3" s="2" t="s">
        <v>4</v>
      </c>
    </row>
    <row r="4" spans="1:16" s="2" customFormat="1" ht="15.75" x14ac:dyDescent="0.25">
      <c r="A4" s="4" t="s">
        <v>5</v>
      </c>
      <c r="B4" s="5"/>
      <c r="C4" s="5"/>
      <c r="D4" s="5"/>
      <c r="E4" s="5"/>
      <c r="F4" s="5"/>
      <c r="G4" s="5"/>
      <c r="H4" s="5"/>
      <c r="I4" s="5"/>
    </row>
    <row r="5" spans="1:16" s="2" customFormat="1" ht="15.75" x14ac:dyDescent="0.25">
      <c r="A5" s="6"/>
      <c r="B5" s="6"/>
      <c r="C5" s="6"/>
      <c r="D5" s="6"/>
      <c r="E5" s="6"/>
      <c r="F5" s="6"/>
      <c r="G5" s="6"/>
      <c r="H5" s="6"/>
      <c r="I5" s="6"/>
    </row>
    <row r="6" spans="1:16" s="8" customFormat="1" ht="18" customHeight="1" x14ac:dyDescent="0.25">
      <c r="A6" s="7" t="s">
        <v>6</v>
      </c>
      <c r="B6" s="7"/>
      <c r="C6" s="7"/>
      <c r="D6" s="7"/>
      <c r="E6" s="7"/>
      <c r="F6" s="7"/>
      <c r="G6" s="7"/>
      <c r="H6" s="7"/>
      <c r="I6" s="7"/>
    </row>
    <row r="7" spans="1:16" s="2" customFormat="1" ht="15.75" x14ac:dyDescent="0.25">
      <c r="A7" s="6"/>
      <c r="B7" s="6"/>
      <c r="C7" s="6"/>
      <c r="D7" s="6"/>
      <c r="E7" s="6"/>
      <c r="F7" s="6"/>
      <c r="G7" s="6"/>
      <c r="H7" s="6"/>
      <c r="I7" s="6"/>
    </row>
    <row r="8" spans="1:16" s="2" customFormat="1" ht="15.75" customHeight="1" x14ac:dyDescent="0.2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/>
      <c r="H8" s="9" t="s">
        <v>13</v>
      </c>
      <c r="I8" s="9" t="s">
        <v>14</v>
      </c>
    </row>
    <row r="9" spans="1:16" s="2" customFormat="1" ht="31.5" customHeight="1" x14ac:dyDescent="0.25">
      <c r="A9" s="9"/>
      <c r="B9" s="9"/>
      <c r="C9" s="9"/>
      <c r="D9" s="9"/>
      <c r="E9" s="9"/>
      <c r="F9" s="10" t="s">
        <v>15</v>
      </c>
      <c r="G9" s="10" t="s">
        <v>16</v>
      </c>
      <c r="H9" s="9"/>
      <c r="I9" s="9"/>
    </row>
    <row r="10" spans="1:16" s="19" customFormat="1" ht="52.5" hidden="1" customHeight="1" x14ac:dyDescent="0.25">
      <c r="A10" s="11" t="s">
        <v>17</v>
      </c>
      <c r="B10" s="12" t="s">
        <v>18</v>
      </c>
      <c r="C10" s="13">
        <v>1920000</v>
      </c>
      <c r="D10" s="14">
        <v>43431</v>
      </c>
      <c r="E10" s="15"/>
      <c r="F10" s="16">
        <v>1</v>
      </c>
      <c r="G10" s="17">
        <f>SUM(C10)</f>
        <v>1920000</v>
      </c>
      <c r="H10" s="12"/>
      <c r="I10" s="17">
        <f t="shared" ref="I10:I16" si="0">SUM(C10-G10)</f>
        <v>0</v>
      </c>
      <c r="J10" s="18">
        <f t="shared" ref="J10:J16" si="1">SUM(G10/C10)</f>
        <v>1</v>
      </c>
    </row>
    <row r="11" spans="1:16" s="26" customFormat="1" ht="72" customHeight="1" x14ac:dyDescent="0.25">
      <c r="A11" s="12" t="s">
        <v>19</v>
      </c>
      <c r="B11" s="12" t="s">
        <v>18</v>
      </c>
      <c r="C11" s="17">
        <v>1566000</v>
      </c>
      <c r="D11" s="14">
        <v>43273</v>
      </c>
      <c r="E11" s="12"/>
      <c r="F11" s="20">
        <v>0.625</v>
      </c>
      <c r="G11" s="17">
        <f>314845.5+252800+79815+40089.5+46410+39828.5+31996+49521+36187.5+43994+43237</f>
        <v>978724</v>
      </c>
      <c r="H11" s="12"/>
      <c r="I11" s="17">
        <f t="shared" si="0"/>
        <v>587276</v>
      </c>
      <c r="J11" s="21">
        <f t="shared" si="1"/>
        <v>0.62498339719029372</v>
      </c>
      <c r="K11" s="22">
        <v>1251154.5</v>
      </c>
      <c r="L11" s="22"/>
      <c r="M11" s="22"/>
      <c r="N11" s="23">
        <f>SUM(C11-K11)</f>
        <v>314845.5</v>
      </c>
      <c r="O11" s="24"/>
      <c r="P11" s="25"/>
    </row>
    <row r="12" spans="1:16" s="19" customFormat="1" ht="52.5" customHeight="1" x14ac:dyDescent="0.25">
      <c r="A12" s="13" t="s">
        <v>20</v>
      </c>
      <c r="B12" s="12" t="s">
        <v>18</v>
      </c>
      <c r="C12" s="17">
        <v>5095341.25</v>
      </c>
      <c r="D12" s="27">
        <v>43055</v>
      </c>
      <c r="E12" s="12"/>
      <c r="F12" s="20">
        <v>0.66359999999999997</v>
      </c>
      <c r="G12" s="28">
        <f>SUM(N12)+157240+59800+7820</f>
        <v>3381308.5</v>
      </c>
      <c r="H12" s="12"/>
      <c r="I12" s="17">
        <f t="shared" si="0"/>
        <v>1714032.75</v>
      </c>
      <c r="J12" s="21">
        <f t="shared" si="1"/>
        <v>0.66360785943434109</v>
      </c>
      <c r="K12" s="22">
        <v>1938892.75</v>
      </c>
      <c r="L12" s="22"/>
      <c r="M12" s="22"/>
      <c r="N12" s="23">
        <f>SUM(C12-K12)</f>
        <v>3156448.5</v>
      </c>
      <c r="O12" s="24"/>
      <c r="P12" s="25"/>
    </row>
    <row r="13" spans="1:16" s="29" customFormat="1" ht="52.5" customHeight="1" x14ac:dyDescent="0.25">
      <c r="A13" s="13" t="s">
        <v>21</v>
      </c>
      <c r="B13" s="12" t="s">
        <v>18</v>
      </c>
      <c r="C13" s="17">
        <v>1000000</v>
      </c>
      <c r="D13" s="27">
        <v>43000</v>
      </c>
      <c r="E13" s="12"/>
      <c r="F13" s="20">
        <v>0.60609999999999997</v>
      </c>
      <c r="G13" s="28">
        <f>SUM(N13)+36288+30000+34000+31605+47156+28790+4400+36288+30000+44000</f>
        <v>606077</v>
      </c>
      <c r="H13" s="12"/>
      <c r="I13" s="17">
        <f t="shared" si="0"/>
        <v>393923</v>
      </c>
      <c r="J13" s="21">
        <f>SUM(G13/C13)</f>
        <v>0.60607699999999998</v>
      </c>
      <c r="K13" s="22">
        <v>716450</v>
      </c>
      <c r="L13" s="22"/>
      <c r="M13" s="22"/>
      <c r="N13" s="23">
        <f>SUM(C13-K13)</f>
        <v>283550</v>
      </c>
      <c r="O13" s="24"/>
      <c r="P13" s="25"/>
    </row>
    <row r="14" spans="1:16" s="29" customFormat="1" ht="52.5" hidden="1" customHeight="1" x14ac:dyDescent="0.25">
      <c r="A14" s="13" t="s">
        <v>22</v>
      </c>
      <c r="B14" s="12" t="s">
        <v>18</v>
      </c>
      <c r="C14" s="17">
        <v>4725000</v>
      </c>
      <c r="D14" s="27">
        <v>42381</v>
      </c>
      <c r="E14" s="12"/>
      <c r="F14" s="20">
        <v>1</v>
      </c>
      <c r="G14" s="28"/>
      <c r="H14" s="12"/>
      <c r="I14" s="17">
        <f t="shared" si="0"/>
        <v>4725000</v>
      </c>
      <c r="J14" s="21">
        <f t="shared" ref="J14:J17" si="2">SUM(G14/C14)</f>
        <v>0</v>
      </c>
    </row>
    <row r="15" spans="1:16" s="29" customFormat="1" ht="52.5" hidden="1" customHeight="1" x14ac:dyDescent="0.25">
      <c r="A15" s="13" t="s">
        <v>23</v>
      </c>
      <c r="B15" s="12" t="s">
        <v>18</v>
      </c>
      <c r="C15" s="17">
        <v>9168580</v>
      </c>
      <c r="D15" s="27">
        <v>43346</v>
      </c>
      <c r="E15" s="12"/>
      <c r="F15" s="20">
        <v>0</v>
      </c>
      <c r="G15" s="28">
        <v>0</v>
      </c>
      <c r="H15" s="12"/>
      <c r="I15" s="17">
        <f t="shared" si="0"/>
        <v>9168580</v>
      </c>
      <c r="J15" s="21">
        <f t="shared" si="2"/>
        <v>0</v>
      </c>
    </row>
    <row r="16" spans="1:16" s="29" customFormat="1" ht="60.75" hidden="1" customHeight="1" x14ac:dyDescent="0.25">
      <c r="A16" s="13" t="s">
        <v>24</v>
      </c>
      <c r="B16" s="12" t="s">
        <v>18</v>
      </c>
      <c r="C16" s="17">
        <v>16729000</v>
      </c>
      <c r="D16" s="27">
        <v>42612</v>
      </c>
      <c r="E16" s="12"/>
      <c r="F16" s="20">
        <v>7.0000000000000007E-2</v>
      </c>
      <c r="G16" s="28"/>
      <c r="H16" s="12"/>
      <c r="I16" s="17">
        <f t="shared" si="0"/>
        <v>16729000</v>
      </c>
      <c r="J16" s="21">
        <f t="shared" si="2"/>
        <v>0</v>
      </c>
    </row>
    <row r="17" spans="1:10" ht="52.5" hidden="1" customHeight="1" x14ac:dyDescent="0.25">
      <c r="A17" s="13"/>
      <c r="B17" s="12"/>
      <c r="C17" s="17"/>
      <c r="D17" s="27"/>
      <c r="E17" s="12"/>
      <c r="F17" s="20"/>
      <c r="G17" s="28"/>
      <c r="H17" s="12"/>
      <c r="I17" s="17"/>
      <c r="J17" s="21"/>
    </row>
    <row r="18" spans="1:10" s="35" customFormat="1" ht="12.75" x14ac:dyDescent="0.2">
      <c r="A18" s="31" t="s">
        <v>25</v>
      </c>
      <c r="B18" s="32"/>
      <c r="C18" s="33">
        <f>SUM(C15:C16)</f>
        <v>25897580</v>
      </c>
      <c r="D18" s="33"/>
      <c r="E18" s="33"/>
      <c r="F18" s="33"/>
      <c r="G18" s="33">
        <f>SUM(G15:G16)</f>
        <v>0</v>
      </c>
      <c r="H18" s="33"/>
      <c r="I18" s="34">
        <f>SUM(I15:I16)</f>
        <v>25897580</v>
      </c>
    </row>
    <row r="19" spans="1:10" s="8" customFormat="1" ht="12.75" customHeight="1" x14ac:dyDescent="0.25">
      <c r="A19" s="36" t="s">
        <v>26</v>
      </c>
      <c r="B19" s="36"/>
      <c r="C19" s="36"/>
      <c r="D19" s="36"/>
      <c r="I19" s="37"/>
    </row>
    <row r="20" spans="1:10" s="8" customFormat="1" ht="12.75" x14ac:dyDescent="0.25">
      <c r="A20" s="38"/>
      <c r="B20" s="38"/>
      <c r="C20" s="38"/>
      <c r="D20" s="38"/>
    </row>
    <row r="21" spans="1:10" x14ac:dyDescent="0.25">
      <c r="A21" s="38"/>
      <c r="B21" s="38"/>
      <c r="C21" s="38"/>
      <c r="D21" s="38"/>
      <c r="E21" s="6"/>
      <c r="F21" s="6"/>
      <c r="G21" s="39"/>
      <c r="H21" s="39"/>
      <c r="I21" s="6"/>
    </row>
    <row r="22" spans="1:10" x14ac:dyDescent="0.25">
      <c r="A22" s="40"/>
      <c r="B22" s="40"/>
      <c r="C22" s="40"/>
      <c r="D22" s="40"/>
      <c r="E22" s="6"/>
      <c r="F22" s="6"/>
      <c r="G22" s="39"/>
      <c r="H22" s="39"/>
      <c r="I22" s="6"/>
    </row>
    <row r="23" spans="1:10" x14ac:dyDescent="0.25">
      <c r="A23" s="40"/>
      <c r="B23" s="40"/>
      <c r="C23" s="40"/>
      <c r="D23" s="40"/>
      <c r="E23" s="6"/>
      <c r="F23" s="6"/>
      <c r="G23" s="39"/>
      <c r="H23" s="39"/>
      <c r="I23" s="6"/>
    </row>
    <row r="24" spans="1:10" x14ac:dyDescent="0.25">
      <c r="A24" s="40"/>
      <c r="B24" s="40"/>
      <c r="C24" s="40"/>
      <c r="D24" s="40"/>
      <c r="E24" s="6"/>
      <c r="F24" s="6"/>
      <c r="G24" s="39"/>
      <c r="H24" s="39"/>
      <c r="I24" s="6"/>
    </row>
    <row r="25" spans="1:10" x14ac:dyDescent="0.25">
      <c r="A25" s="41"/>
      <c r="B25" s="42" t="s">
        <v>27</v>
      </c>
      <c r="C25" s="42"/>
      <c r="D25" s="6"/>
      <c r="E25" s="6"/>
      <c r="F25" s="6"/>
      <c r="G25" s="42" t="s">
        <v>28</v>
      </c>
      <c r="H25" s="42"/>
      <c r="I25" s="6"/>
    </row>
    <row r="26" spans="1:10" x14ac:dyDescent="0.25">
      <c r="A26" s="43"/>
      <c r="B26" s="44" t="s">
        <v>29</v>
      </c>
      <c r="C26" s="44"/>
      <c r="D26" s="6"/>
      <c r="E26" s="6"/>
      <c r="F26" s="6"/>
      <c r="G26" s="45" t="s">
        <v>30</v>
      </c>
      <c r="H26" s="44"/>
      <c r="I26" s="6"/>
    </row>
    <row r="42" spans="1:9" x14ac:dyDescent="0.25">
      <c r="G42" s="30">
        <v>100</v>
      </c>
    </row>
    <row r="43" spans="1:9" ht="52.5" customHeight="1" x14ac:dyDescent="0.25">
      <c r="A43" s="13" t="s">
        <v>31</v>
      </c>
      <c r="B43" s="12" t="s">
        <v>18</v>
      </c>
      <c r="C43" s="17">
        <v>2000000</v>
      </c>
      <c r="D43" s="27">
        <v>42550</v>
      </c>
      <c r="E43" s="12"/>
      <c r="F43" s="20">
        <v>0.90390000000000004</v>
      </c>
      <c r="G43" s="28">
        <f>1429755+189000+189000</f>
        <v>1807755</v>
      </c>
      <c r="H43" s="12"/>
      <c r="I43" s="17">
        <f t="shared" ref="I43" si="3">SUM(C43-G43)</f>
        <v>192245</v>
      </c>
    </row>
  </sheetData>
  <mergeCells count="22">
    <mergeCell ref="A19:D21"/>
    <mergeCell ref="B25:C25"/>
    <mergeCell ref="G25:H25"/>
    <mergeCell ref="B26:C26"/>
    <mergeCell ref="G26:H26"/>
    <mergeCell ref="I8:I9"/>
    <mergeCell ref="K11:M11"/>
    <mergeCell ref="N11:P11"/>
    <mergeCell ref="K12:M12"/>
    <mergeCell ref="N12:P12"/>
    <mergeCell ref="K13:M13"/>
    <mergeCell ref="N13:P13"/>
    <mergeCell ref="A3:I3"/>
    <mergeCell ref="A4:I4"/>
    <mergeCell ref="A6:I6"/>
    <mergeCell ref="A8:A9"/>
    <mergeCell ref="B8:B9"/>
    <mergeCell ref="C8:C9"/>
    <mergeCell ref="D8:D9"/>
    <mergeCell ref="E8:E9"/>
    <mergeCell ref="F8:G8"/>
    <mergeCell ref="H8:H9"/>
  </mergeCells>
  <pageMargins left="0.39215686274509803" right="0.7" top="0.4891304347826087" bottom="0.4800724637681159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6 (1st Q 2019)</vt:lpstr>
      <vt:lpstr>'Form 6 (1st Q 2019)'!Print_Area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2019-04-30T08:19:17Z</dcterms:created>
  <dcterms:modified xsi:type="dcterms:W3CDTF">2019-04-30T08:20:00Z</dcterms:modified>
</cp:coreProperties>
</file>